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05" windowWidth="15120" windowHeight="7710"/>
  </bookViews>
  <sheets>
    <sheet name="для СМИ на каз" sheetId="5" r:id="rId1"/>
  </sheets>
  <calcPr calcId="145621"/>
</workbook>
</file>

<file path=xl/calcChain.xml><?xml version="1.0" encoding="utf-8"?>
<calcChain xmlns="http://schemas.openxmlformats.org/spreadsheetml/2006/main">
  <c r="S26" i="5" l="1"/>
  <c r="O23" i="5"/>
  <c r="N23" i="5"/>
  <c r="M23" i="5"/>
  <c r="I23" i="5"/>
  <c r="K22" i="5"/>
  <c r="K21" i="5"/>
  <c r="K20" i="5"/>
  <c r="J19" i="5"/>
  <c r="K19" i="5" s="1"/>
  <c r="K18" i="5"/>
  <c r="K17" i="5"/>
  <c r="J16" i="5"/>
  <c r="K16" i="5" s="1"/>
  <c r="J15" i="5"/>
  <c r="K15" i="5" s="1"/>
  <c r="J23" i="5" l="1"/>
  <c r="K23" i="5" s="1"/>
</calcChain>
</file>

<file path=xl/sharedStrings.xml><?xml version="1.0" encoding="utf-8"?>
<sst xmlns="http://schemas.openxmlformats.org/spreadsheetml/2006/main" count="164" uniqueCount="113">
  <si>
    <t>№ п/п</t>
  </si>
  <si>
    <t>Амортизация</t>
  </si>
  <si>
    <t>2.1.</t>
  </si>
  <si>
    <t>х</t>
  </si>
  <si>
    <t>-</t>
  </si>
  <si>
    <t>тыс.Гкал</t>
  </si>
  <si>
    <t>2.2.</t>
  </si>
  <si>
    <t>2.3.</t>
  </si>
  <si>
    <t>кг/Гкал</t>
  </si>
  <si>
    <t>Пайдалар мен шығындар туралы есеп**</t>
  </si>
  <si>
    <t>Инвестбағдарлама бойынша іс-шаралар атауы</t>
  </si>
  <si>
    <t>жоспар</t>
  </si>
  <si>
    <t>Ауытқудың себептері</t>
  </si>
  <si>
    <t>Өз қаражаттары</t>
  </si>
  <si>
    <t>Ауытқулар жоқ, берілген іс-шара жоспар деңгейінде орындалды</t>
  </si>
  <si>
    <t>мың.Гкал</t>
  </si>
  <si>
    <t>Атырау қаласы тұтынушыларына жылу энергиясын өндіру мен қамтамасыз ету</t>
  </si>
  <si>
    <t>нақты</t>
  </si>
  <si>
    <t>ағымдағы жылдың нақтысы</t>
  </si>
  <si>
    <t>Возмещение нормативно-технических потерь в тепловых сетях АО "Атырауские тепловые сети"</t>
  </si>
  <si>
    <t>_</t>
  </si>
  <si>
    <t>дана</t>
  </si>
  <si>
    <t>2015 жыл</t>
  </si>
  <si>
    <t>1                                    4</t>
  </si>
  <si>
    <t>95                                          91</t>
  </si>
  <si>
    <t>2,5                                                 2,2</t>
  </si>
  <si>
    <t>1                                                 2                                                    1                                                            2                                                 1</t>
  </si>
  <si>
    <t>2                                                 2                                                    1                                                            2                                                 1</t>
  </si>
  <si>
    <t>100                                                     -                                                          100                                                           98                                           -</t>
  </si>
  <si>
    <t>1,2                                                      1,9                           1,3                                                0,9                                             0,7</t>
  </si>
  <si>
    <t>1                                     1</t>
  </si>
  <si>
    <t>_                                                     100</t>
  </si>
  <si>
    <t>2,3                                                        1,8</t>
  </si>
  <si>
    <t>1                                                 1                                                 1                                                 1</t>
  </si>
  <si>
    <t xml:space="preserve">100                                        -                                    -                                    -                       </t>
  </si>
  <si>
    <t>2,6                                        2,8                                   2,5                                       2,5</t>
  </si>
  <si>
    <t xml:space="preserve">1                                                 1                                                </t>
  </si>
  <si>
    <t>100                            100</t>
  </si>
  <si>
    <t>2,2                                       1,4</t>
  </si>
  <si>
    <t xml:space="preserve">4                                                 4                                         </t>
  </si>
  <si>
    <t xml:space="preserve">                                                      1                                                                                 1                                                </t>
  </si>
  <si>
    <t xml:space="preserve">                            1                                                 1                                                </t>
  </si>
  <si>
    <t xml:space="preserve">                     _</t>
  </si>
  <si>
    <t xml:space="preserve">                                   _                                                          0,4</t>
  </si>
  <si>
    <t>Табиғи монополия субъектісінің</t>
  </si>
  <si>
    <t>инвестициялық бағдарламасын</t>
  </si>
  <si>
    <t>(жобасын) бекіту және оны түзету</t>
  </si>
  <si>
    <t>қағидаларына 3-қосымша</t>
  </si>
  <si>
    <t>нысан</t>
  </si>
  <si>
    <t>2015 жылға арналған табиғи монополия субъектісінің инвестициялық бағдарламанң орындалуы туралы ақпараты</t>
  </si>
  <si>
    <t>"Атырау жылуэлектр орталығы" Акционерлік қоғамы, жылу энергиясын өндіру мен қамтамасыз ету</t>
  </si>
  <si>
    <t>СЭМ атауы, қызмет түрі</t>
  </si>
  <si>
    <t>Реттеліп көрсетілетін қызметтердің (тауарлардың, жұмыстардың) жоспарлы және нақты көлекмдері туралы ақпарат</t>
  </si>
  <si>
    <t>Инвестициялық бағдарламаның (жобаның) сомасы</t>
  </si>
  <si>
    <t>Инвестициялық бағдарламаны (жобаны) қаржыландырудың нақты шарттары</t>
  </si>
  <si>
    <t>Инвестициялық бағдарламаны (жобаны) орындаудың нақты көрсеткіштері инвестициялық бағдарламада (жобада) бекітілген</t>
  </si>
  <si>
    <t>Қол жеткізілген нақты көрсеткіштердің инвестициялық бағдарламаада (жобада) бекітілген көрсеткіштерден ауытқу себептерінің түсіндірмесі</t>
  </si>
  <si>
    <t>Реттеліп көрсетілетін қызметтердің (тауарлардың, жұмыстардың) атауы және қызмет көрсетілетін аумақ</t>
  </si>
  <si>
    <t>Өлщем бірлігі</t>
  </si>
  <si>
    <t>Заттай көрсеткіштігі</t>
  </si>
  <si>
    <t>Инвестициялық бағдарлама (жоба) шеңберінде қызмет ұсынуы кезеңі</t>
  </si>
  <si>
    <t>Жоспар</t>
  </si>
  <si>
    <t>Нақты</t>
  </si>
  <si>
    <t>Ауытқу</t>
  </si>
  <si>
    <t>Қарыз қаражаттары</t>
  </si>
  <si>
    <t>Бюджеттік қаражаттар</t>
  </si>
  <si>
    <t>Өндірістік көрсеткіштерді жақсарту, % бекітілген инвестициялық</t>
  </si>
  <si>
    <t>Негізгі қорлардың</t>
  </si>
  <si>
    <t>Ысыраптарды</t>
  </si>
  <si>
    <t>Авариялық жағдайда</t>
  </si>
  <si>
    <t>Пайда</t>
  </si>
  <si>
    <t>Басқа  да</t>
  </si>
  <si>
    <t>Өткен жылдың нақтысы</t>
  </si>
  <si>
    <t>Ағымдағы жылдың нақтысы</t>
  </si>
  <si>
    <t>өткен жылдың нақтысы</t>
  </si>
  <si>
    <t>I.  Инвестбағдарламаның орындалуы туралы ақпарат</t>
  </si>
  <si>
    <t>жұмыс жиынтығы</t>
  </si>
  <si>
    <t>Бас тарту болған жоқ</t>
  </si>
  <si>
    <t>Ауытқулар жоқ,іс-шаралар толығымен орындалды</t>
  </si>
  <si>
    <t xml:space="preserve">Сорғыларды сатып алу және ауыстыру нәтижесінде негізгі жабдықтардың, станциялардың техникалық сумен жабдықтау жұмыстарының сенімділігін арттырып, сондай-ақ берілген іс-шараларды орындап, шығындарды азайтуға мімкіндік берді. </t>
  </si>
  <si>
    <t>бір.</t>
  </si>
  <si>
    <t>Гильтион қайшыларды сатып алу жаңа қуаттарды қосу жұмысының ұлғаюына байланысты, соған сәйкес кесуді талап ететін жайма металды өңдеу көбейді. Жону-бұрама-кескіш белдікті сатып алу, 1963 жылдан бері пайдаланып жатқан жону-бұрама-кескіш белдікті ауыстыруға мүмкіндік берді.</t>
  </si>
  <si>
    <t>Ауытқулар жоқ, іс-шаралар толығымен орындалды. Кәсіргі уақытта техника өндіріс алаңында пайдаланылуда</t>
  </si>
  <si>
    <t xml:space="preserve">жұмыс </t>
  </si>
  <si>
    <t>Ауытқу жоқ, іс-шаралар толығымен орындалды</t>
  </si>
  <si>
    <t>жиынтығы</t>
  </si>
  <si>
    <t>1) Ауытқулар жоқ, берілген іс шаралар жоспар деңгейінде орындалды;                                                                                 2) Берілген іс-шаралар жоспар деңгейінде орындалды. Аздаған ауытқу ст.№12 типті К-100-90 трубоагрегатының техникалық жобасының азаюымен байланысты.</t>
  </si>
  <si>
    <t>Осы іс-шараның орындалуы отын үнемдеуге мүмкіндік береді (табиғи газ), сондай-ақ  негізгі жабдықтардың жұмысының сапасын арттырады, трубоагрегат жұмыстарын резервтейді.</t>
  </si>
  <si>
    <t>Ауытқулар жоқ, іс-шаралар толығымен орындалды. Аздаған ауытқу №12ст. К-100-90 типті трубоагрегатының техникалық жобасының азаюына байланысты.</t>
  </si>
  <si>
    <t xml:space="preserve"> Берілген іс-шаралар жоспар деңгейінде орындалды. Аздаған ауытқу негізгі жабдық жұмысын дәл есепке алу мен бақылау үшін қосымша автоматика және өлшем құралдары орнатылуына байланысты.</t>
  </si>
  <si>
    <t xml:space="preserve"> Ескірген аспаптардың жөнделуі жылу автоматикасы және өлшеу цехының жұмыстарын сенімділігін арттырады және станцияның негізгі жабдықтарына сапалы бақылау қамтамасыз етеді.</t>
  </si>
  <si>
    <t>Ауытқу жоқ, іс-шаралар толығымен орындалды. Аздаған ауытқу  негізгі жабдық жұмысын дәл есепке алу мен бақылау үшін қосымша автоматика және өлшем құралдары орнатылуына байланысты.</t>
  </si>
  <si>
    <t>жұмыс</t>
  </si>
  <si>
    <t>Осы іс-шаралардың орындалуы,  түтін құбырларында жөндеу жұмыстарының кезегімен жүргізілуін қамтамасыз етеді.</t>
  </si>
  <si>
    <t>Ауытқулар жоқ, іс-шаралар толығымен орындалды</t>
  </si>
  <si>
    <t>Инвестбағдарлама бойынша қорытынды:</t>
  </si>
  <si>
    <t>II.  Техника-экономикалық көрсеткіштер:</t>
  </si>
  <si>
    <t>Жылу энергиясының өндірілу көлемі</t>
  </si>
  <si>
    <t>Шығынның төмендеуі:
- тұтынушылардың дербес газбен жылытуға көшуіне;              
- жылу энергиясын есептеу құралдары бар жеке және заңды тұлғалар бойынша тұтынушылар санының көбеюіне байланысты.</t>
  </si>
  <si>
    <t>Көрсетілген қызмет көлемі</t>
  </si>
  <si>
    <t>Жылу энергиясын босатуға кеткен шартты отынның үлесті шығыны</t>
  </si>
  <si>
    <t>Жылуды босатудың нақты көлемінің 2014 жылы 769,637 мың Гкалдан 2015 жылы 719,787 мың Гкалға дейін төмендеуі, жылу энергиясын өндіруге  кеткен 2015 жылғы шартты отынның үлесті шығыны 2014 жылмен салыстырғанда төмендеді.</t>
  </si>
  <si>
    <t>Әкті өшіруге  арналған "МИК" аппаратын сатып алу,  сүзгілерді ауыстыру жұмыстары  ХСТ-дағы  жабдықтарының жұмыстарының сенімділігін арттырды.</t>
  </si>
  <si>
    <r>
      <rPr>
        <b/>
        <sz val="8"/>
        <color theme="1"/>
        <rFont val="Times New Roman"/>
        <family val="1"/>
        <charset val="204"/>
      </rPr>
      <t xml:space="preserve">ХСТ жабдықтарын қайта жаңарту:                                                                       </t>
    </r>
    <r>
      <rPr>
        <sz val="8"/>
        <color theme="1"/>
        <rFont val="Times New Roman"/>
        <family val="1"/>
        <charset val="204"/>
      </rPr>
      <t>1. әкті өшіруге арналған "МИК" аппаратын сатып алу және құрастыру;                                                                                            2.  ХСТ -дағы сүзгілерді ауыстыру</t>
    </r>
  </si>
  <si>
    <r>
      <rPr>
        <b/>
        <sz val="8"/>
        <color theme="1"/>
        <rFont val="Times New Roman"/>
        <family val="1"/>
        <charset val="204"/>
      </rPr>
      <t xml:space="preserve">Сорғы құралдарын құрастыру және сатып алу;                                                                          </t>
    </r>
    <r>
      <rPr>
        <sz val="8"/>
        <color theme="1"/>
        <rFont val="Times New Roman"/>
        <family val="1"/>
        <charset val="204"/>
      </rPr>
      <t>1</t>
    </r>
    <r>
      <rPr>
        <b/>
        <sz val="8"/>
        <color theme="1"/>
        <rFont val="Times New Roman"/>
        <family val="1"/>
        <charset val="204"/>
      </rPr>
      <t xml:space="preserve">.  </t>
    </r>
    <r>
      <rPr>
        <sz val="8"/>
        <color theme="1"/>
        <rFont val="Times New Roman"/>
        <family val="1"/>
        <charset val="204"/>
      </rPr>
      <t>1000кВт электр қозғалтқышы бар ОБС-16-110;                                                            2.  ПЭ-270-150/3 электр қозғалтқышы мен;                                            3.  1Д1250-125 электр қозғалтқышы мен;                                                                                    4.  АНДК-250-105а УХЛ4 электр қозғалтқышы мен;                                                                        5.  АД6300-27-3С УХЛ4 электр қозғалтқышы мен</t>
    </r>
  </si>
  <si>
    <r>
      <rPr>
        <b/>
        <sz val="8"/>
        <color theme="1"/>
        <rFont val="Times New Roman"/>
        <family val="1"/>
        <charset val="204"/>
      </rPr>
      <t xml:space="preserve">Автотехника:                                                                        </t>
    </r>
    <r>
      <rPr>
        <sz val="8"/>
        <color theme="1"/>
        <rFont val="Times New Roman"/>
        <family val="1"/>
        <charset val="204"/>
      </rPr>
      <t>салмағы 16 кг. аспайтын, қазу тереңдігі 5 м.кем емес доңғалақты гидравликалық эксковатор</t>
    </r>
  </si>
  <si>
    <t>Доңғалақты қазу тереңдігі 5м кем емес гидравликалық экскаваторды сатып алу - бұрып жіберу, жеткізу, қайта жаңғыртылған суландыру арналарын тазалау жұмыс көлемінің артуына, IV-кезектегі кеңейту жұмыстарының артуына мүмкіндік берді.</t>
  </si>
  <si>
    <t>Жаңа қуаттардың енгізілуімен байланысты берілген жұмыстардың орындалуы IV-кезектегі генераторларға  сутегімен, IV-кезектегі қазандық агрегаттарды қоректік сумен қамтамасыз етілуіне мүмкіндік береді.</t>
  </si>
  <si>
    <r>
      <rPr>
        <b/>
        <sz val="8"/>
        <color theme="1"/>
        <rFont val="Times New Roman"/>
        <family val="1"/>
        <charset val="204"/>
      </rPr>
      <t xml:space="preserve">Құрылыс-монтаждық жұмыстар:                                                                              </t>
    </r>
    <r>
      <rPr>
        <sz val="8"/>
        <color theme="1"/>
        <rFont val="Times New Roman"/>
        <family val="1"/>
        <charset val="204"/>
      </rPr>
      <t xml:space="preserve"> 1. I-III кезектегі айналма суағарларын қайта жаңарту;                                                                             2.  АЖЭО IV  кезегінің деаэраторлық сатысының 12 осі бойынша құрастыру жұмыстары;                                                                        3.  ст.№11 т/а ҚЭС іргетасын дайындау және құю;                                                     4.  АЖЭО IV кезегінің қондырғысының орынжайының құрылысы</t>
    </r>
  </si>
  <si>
    <r>
      <rPr>
        <b/>
        <sz val="8"/>
        <color theme="1"/>
        <rFont val="Times New Roman"/>
        <family val="1"/>
        <charset val="204"/>
      </rPr>
      <t xml:space="preserve">Энергетикалық жабдықтар -сатып алу және құрастыру:                                        </t>
    </r>
    <r>
      <rPr>
        <sz val="8"/>
        <color theme="1"/>
        <rFont val="Times New Roman"/>
        <family val="1"/>
        <charset val="204"/>
      </rPr>
      <t xml:space="preserve">                                              1. жаңа N-60МВт газ турбиналық қондырғысын, II-этап;                                                                                    2.  №12 ст. К-100-90 типті трубоагрегатты</t>
    </r>
  </si>
  <si>
    <r>
      <t xml:space="preserve">Жобалық-сметалық жұмыстар:                                                  </t>
    </r>
    <r>
      <rPr>
        <sz val="8"/>
        <rFont val="Times New Roman"/>
        <family val="1"/>
        <charset val="204"/>
      </rPr>
      <t>1. №1-4 және 120 мВт-ты аудандық қазанның түтін құбырларын техникалық тексеруден өткізу;                                                                  2.  №1-4 және 120 мВт-ты аудандық қазанның түтін қаптауларын қайта жаңғырту бойынша жобалық-сметалық құжаттарды дайындау.</t>
    </r>
  </si>
  <si>
    <r>
      <rPr>
        <b/>
        <sz val="8"/>
        <color theme="1"/>
        <rFont val="Times New Roman"/>
        <family val="1"/>
        <charset val="204"/>
      </rPr>
      <t xml:space="preserve">Автоматика және өлшеу аспаптарын сатып алу:                                                              </t>
    </r>
    <r>
      <rPr>
        <sz val="8"/>
        <color theme="1"/>
        <rFont val="Times New Roman"/>
        <family val="1"/>
        <charset val="204"/>
      </rPr>
      <t xml:space="preserve"> 1. 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 к/а ст. №5 үшін;                                                                                                      2.  ст. №8 үшін</t>
    </r>
  </si>
  <si>
    <r>
      <rPr>
        <b/>
        <sz val="8"/>
        <color theme="1"/>
        <rFont val="Times New Roman"/>
        <family val="1"/>
        <charset val="204"/>
      </rPr>
      <t xml:space="preserve">Орталықтандырылған жөндеу цехының станок пакін жаңарту;               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>1</t>
    </r>
    <r>
      <rPr>
        <b/>
        <sz val="8"/>
        <color theme="1"/>
        <rFont val="Times New Roman"/>
        <family val="1"/>
        <charset val="204"/>
      </rPr>
      <t xml:space="preserve">. </t>
    </r>
    <r>
      <rPr>
        <sz val="8"/>
        <color theme="1"/>
        <rFont val="Times New Roman"/>
        <family val="1"/>
        <charset val="204"/>
      </rPr>
      <t>қалыңдығы 12мм.дейін кесетін "Гильотин" типті қыспа-қайшысы;                                                                                                                    2.  1В62Г типті жону-бұрама-кескіш білдек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</si>
</sst>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43" fontId="7" fillId="0" borderId="1" xfId="0" applyNumberFormat="1" applyFont="1" applyBorder="1" applyAlignment="1">
      <alignment vertical="top"/>
    </xf>
    <xf numFmtId="43" fontId="7" fillId="0" borderId="1" xfId="1" applyFont="1" applyBorder="1" applyAlignment="1">
      <alignment horizontal="center" vertical="top"/>
    </xf>
    <xf numFmtId="43" fontId="7" fillId="0" borderId="1" xfId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43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/>
    <xf numFmtId="43" fontId="7" fillId="0" borderId="1" xfId="1" applyFont="1" applyBorder="1"/>
    <xf numFmtId="2" fontId="7" fillId="0" borderId="1" xfId="0" applyNumberFormat="1" applyFont="1" applyBorder="1" applyAlignment="1">
      <alignment vertical="top"/>
    </xf>
    <xf numFmtId="0" fontId="9" fillId="0" borderId="0" xfId="0" applyFont="1" applyAlignment="1"/>
    <xf numFmtId="0" fontId="11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justify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justify" vertical="top" wrapText="1"/>
    </xf>
    <xf numFmtId="0" fontId="6" fillId="2" borderId="7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topLeftCell="M20" workbookViewId="0">
      <selection sqref="A1:Z1"/>
    </sheetView>
  </sheetViews>
  <sheetFormatPr defaultRowHeight="15" x14ac:dyDescent="0.25"/>
  <cols>
    <col min="1" max="1" width="3.140625" style="1" customWidth="1"/>
    <col min="2" max="2" width="15.85546875" style="1" customWidth="1"/>
    <col min="3" max="3" width="37.42578125" style="1" customWidth="1"/>
    <col min="4" max="4" width="9.7109375" style="5" customWidth="1"/>
    <col min="5" max="6" width="9.140625" style="1" customWidth="1"/>
    <col min="7" max="7" width="13.85546875" style="1" customWidth="1"/>
    <col min="8" max="8" width="11.85546875" style="1" customWidth="1"/>
    <col min="9" max="9" width="16.5703125" style="1" customWidth="1"/>
    <col min="10" max="10" width="16.140625" style="1" customWidth="1"/>
    <col min="11" max="11" width="8.85546875" style="1" customWidth="1"/>
    <col min="12" max="12" width="41.28515625" style="1" customWidth="1"/>
    <col min="13" max="13" width="11" style="1" customWidth="1"/>
    <col min="14" max="14" width="6.85546875" style="1" customWidth="1"/>
    <col min="15" max="15" width="11.85546875" style="1" customWidth="1"/>
    <col min="16" max="16" width="7.28515625" style="1" customWidth="1"/>
    <col min="17" max="17" width="9" style="1" customWidth="1"/>
    <col min="18" max="18" width="7.5703125" style="1" customWidth="1"/>
    <col min="19" max="19" width="43.42578125" style="1" customWidth="1"/>
    <col min="20" max="20" width="8.7109375" style="1" customWidth="1"/>
    <col min="21" max="21" width="8.140625" style="1" customWidth="1"/>
    <col min="22" max="22" width="6.85546875" style="1" customWidth="1"/>
    <col min="23" max="23" width="8.7109375" style="1" customWidth="1"/>
    <col min="24" max="24" width="6.42578125" style="1" customWidth="1"/>
    <col min="25" max="25" width="7.28515625" style="1" customWidth="1"/>
    <col min="26" max="26" width="48" style="1" customWidth="1"/>
    <col min="27" max="16384" width="9.140625" style="1"/>
  </cols>
  <sheetData>
    <row r="1" spans="1:26" x14ac:dyDescent="0.25">
      <c r="A1" s="65" t="s">
        <v>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x14ac:dyDescent="0.25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x14ac:dyDescent="0.25">
      <c r="A3" s="65" t="s">
        <v>46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x14ac:dyDescent="0.25">
      <c r="A4" s="65" t="s">
        <v>47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25">
      <c r="A6" s="65" t="s">
        <v>48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x14ac:dyDescent="0.25">
      <c r="A7" s="66" t="s">
        <v>49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" customFormat="1" ht="14.25" x14ac:dyDescent="0.2">
      <c r="A8" s="25"/>
      <c r="B8" s="26"/>
      <c r="C8" s="26"/>
      <c r="D8" s="31"/>
      <c r="E8" s="26"/>
      <c r="F8" s="25" t="s">
        <v>50</v>
      </c>
      <c r="G8" s="26"/>
      <c r="H8" s="26"/>
      <c r="I8" s="25"/>
      <c r="J8" s="26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2" customFormat="1" ht="14.25" x14ac:dyDescent="0.2">
      <c r="A9" s="25"/>
      <c r="B9" s="26"/>
      <c r="C9" s="26"/>
      <c r="D9" s="31"/>
      <c r="E9" s="26"/>
      <c r="F9" s="66" t="s">
        <v>51</v>
      </c>
      <c r="G9" s="66"/>
      <c r="H9" s="66"/>
      <c r="I9" s="66"/>
      <c r="J9" s="66"/>
      <c r="K9" s="66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30" customHeight="1" x14ac:dyDescent="0.25">
      <c r="A10" s="52" t="s">
        <v>0</v>
      </c>
      <c r="B10" s="59" t="s">
        <v>52</v>
      </c>
      <c r="C10" s="59"/>
      <c r="D10" s="59"/>
      <c r="E10" s="59"/>
      <c r="F10" s="59"/>
      <c r="G10" s="59"/>
      <c r="H10" s="59" t="s">
        <v>9</v>
      </c>
      <c r="I10" s="59" t="s">
        <v>53</v>
      </c>
      <c r="J10" s="59"/>
      <c r="K10" s="59"/>
      <c r="L10" s="59"/>
      <c r="M10" s="62" t="s">
        <v>54</v>
      </c>
      <c r="N10" s="63"/>
      <c r="O10" s="63"/>
      <c r="P10" s="63"/>
      <c r="Q10" s="64"/>
      <c r="R10" s="59" t="s">
        <v>55</v>
      </c>
      <c r="S10" s="59"/>
      <c r="T10" s="59"/>
      <c r="U10" s="59"/>
      <c r="V10" s="59"/>
      <c r="W10" s="59"/>
      <c r="X10" s="59"/>
      <c r="Y10" s="59"/>
      <c r="Z10" s="59" t="s">
        <v>56</v>
      </c>
    </row>
    <row r="11" spans="1:26" ht="21" customHeight="1" x14ac:dyDescent="0.25">
      <c r="A11" s="53"/>
      <c r="B11" s="59" t="s">
        <v>57</v>
      </c>
      <c r="C11" s="59" t="s">
        <v>10</v>
      </c>
      <c r="D11" s="59" t="s">
        <v>58</v>
      </c>
      <c r="E11" s="59" t="s">
        <v>59</v>
      </c>
      <c r="F11" s="59"/>
      <c r="G11" s="59" t="s">
        <v>60</v>
      </c>
      <c r="H11" s="59"/>
      <c r="I11" s="59" t="s">
        <v>61</v>
      </c>
      <c r="J11" s="59" t="s">
        <v>62</v>
      </c>
      <c r="K11" s="59" t="s">
        <v>63</v>
      </c>
      <c r="L11" s="59" t="s">
        <v>12</v>
      </c>
      <c r="M11" s="62" t="s">
        <v>13</v>
      </c>
      <c r="N11" s="63"/>
      <c r="O11" s="64"/>
      <c r="P11" s="59" t="s">
        <v>64</v>
      </c>
      <c r="Q11" s="59" t="s">
        <v>65</v>
      </c>
      <c r="R11" s="59" t="s">
        <v>66</v>
      </c>
      <c r="S11" s="59"/>
      <c r="T11" s="59" t="s">
        <v>67</v>
      </c>
      <c r="U11" s="59"/>
      <c r="V11" s="59" t="s">
        <v>68</v>
      </c>
      <c r="W11" s="59"/>
      <c r="X11" s="59" t="s">
        <v>69</v>
      </c>
      <c r="Y11" s="59"/>
      <c r="Z11" s="59"/>
    </row>
    <row r="12" spans="1:26" ht="45.75" customHeight="1" x14ac:dyDescent="0.25">
      <c r="A12" s="54"/>
      <c r="B12" s="59"/>
      <c r="C12" s="59"/>
      <c r="D12" s="59"/>
      <c r="E12" s="6" t="s">
        <v>61</v>
      </c>
      <c r="F12" s="6" t="s">
        <v>62</v>
      </c>
      <c r="G12" s="59"/>
      <c r="H12" s="59"/>
      <c r="I12" s="59"/>
      <c r="J12" s="59"/>
      <c r="K12" s="59"/>
      <c r="L12" s="59"/>
      <c r="M12" s="6" t="s">
        <v>1</v>
      </c>
      <c r="N12" s="6" t="s">
        <v>70</v>
      </c>
      <c r="O12" s="27" t="s">
        <v>71</v>
      </c>
      <c r="P12" s="59"/>
      <c r="Q12" s="59"/>
      <c r="R12" s="27" t="s">
        <v>72</v>
      </c>
      <c r="S12" s="27" t="s">
        <v>73</v>
      </c>
      <c r="T12" s="27" t="s">
        <v>74</v>
      </c>
      <c r="U12" s="27" t="s">
        <v>18</v>
      </c>
      <c r="V12" s="27" t="s">
        <v>11</v>
      </c>
      <c r="W12" s="27" t="s">
        <v>17</v>
      </c>
      <c r="X12" s="27" t="s">
        <v>74</v>
      </c>
      <c r="Y12" s="27" t="s">
        <v>18</v>
      </c>
      <c r="Z12" s="59"/>
    </row>
    <row r="13" spans="1:26" s="2" customFormat="1" ht="10.5" customHeight="1" x14ac:dyDescent="0.2">
      <c r="A13" s="35">
        <v>1</v>
      </c>
      <c r="B13" s="35">
        <v>2</v>
      </c>
      <c r="C13" s="35">
        <v>3</v>
      </c>
      <c r="D13" s="35">
        <v>4</v>
      </c>
      <c r="E13" s="36">
        <v>5</v>
      </c>
      <c r="F13" s="36">
        <v>6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6">
        <v>13</v>
      </c>
      <c r="N13" s="36">
        <v>14</v>
      </c>
      <c r="O13" s="35">
        <v>15</v>
      </c>
      <c r="P13" s="35">
        <v>16</v>
      </c>
      <c r="Q13" s="35">
        <v>17</v>
      </c>
      <c r="R13" s="35">
        <v>18</v>
      </c>
      <c r="S13" s="35">
        <v>19</v>
      </c>
      <c r="T13" s="35">
        <v>20</v>
      </c>
      <c r="U13" s="35">
        <v>21</v>
      </c>
      <c r="V13" s="35">
        <v>22</v>
      </c>
      <c r="W13" s="35">
        <v>23</v>
      </c>
      <c r="X13" s="60">
        <v>24</v>
      </c>
      <c r="Y13" s="61"/>
      <c r="Z13" s="35">
        <v>25</v>
      </c>
    </row>
    <row r="14" spans="1:26" s="3" customFormat="1" ht="11.25" customHeight="1" x14ac:dyDescent="0.25">
      <c r="A14" s="49" t="s">
        <v>75</v>
      </c>
      <c r="B14" s="50"/>
      <c r="C14" s="50"/>
      <c r="D14" s="50"/>
      <c r="E14" s="5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40"/>
      <c r="Y14" s="41"/>
      <c r="Z14" s="6"/>
    </row>
    <row r="15" spans="1:26" ht="45.75" customHeight="1" x14ac:dyDescent="0.25">
      <c r="A15" s="9">
        <v>1</v>
      </c>
      <c r="B15" s="52" t="s">
        <v>16</v>
      </c>
      <c r="C15" s="10" t="s">
        <v>103</v>
      </c>
      <c r="D15" s="30" t="s">
        <v>76</v>
      </c>
      <c r="E15" s="27" t="s">
        <v>23</v>
      </c>
      <c r="F15" s="27" t="s">
        <v>23</v>
      </c>
      <c r="G15" s="55" t="s">
        <v>22</v>
      </c>
      <c r="H15" s="58"/>
      <c r="I15" s="11">
        <v>5511.9</v>
      </c>
      <c r="J15" s="11">
        <f>I15</f>
        <v>5511.9</v>
      </c>
      <c r="K15" s="11">
        <f>J15-I15</f>
        <v>0</v>
      </c>
      <c r="L15" s="10" t="s">
        <v>14</v>
      </c>
      <c r="M15" s="11">
        <v>3397.2824643616464</v>
      </c>
      <c r="N15" s="12">
        <v>0</v>
      </c>
      <c r="O15" s="11">
        <v>2114.6174403246832</v>
      </c>
      <c r="P15" s="13">
        <v>0</v>
      </c>
      <c r="Q15" s="13">
        <v>0</v>
      </c>
      <c r="R15" s="14"/>
      <c r="S15" s="10" t="s">
        <v>102</v>
      </c>
      <c r="T15" s="27" t="s">
        <v>24</v>
      </c>
      <c r="U15" s="27" t="s">
        <v>25</v>
      </c>
      <c r="V15" s="12" t="s">
        <v>20</v>
      </c>
      <c r="W15" s="12" t="s">
        <v>20</v>
      </c>
      <c r="X15" s="42" t="s">
        <v>77</v>
      </c>
      <c r="Y15" s="43"/>
      <c r="Z15" s="10" t="s">
        <v>78</v>
      </c>
    </row>
    <row r="16" spans="1:26" ht="65.25" customHeight="1" x14ac:dyDescent="0.25">
      <c r="A16" s="9">
        <v>2</v>
      </c>
      <c r="B16" s="53"/>
      <c r="C16" s="10" t="s">
        <v>104</v>
      </c>
      <c r="D16" s="15" t="s">
        <v>21</v>
      </c>
      <c r="E16" s="27" t="s">
        <v>26</v>
      </c>
      <c r="F16" s="27" t="s">
        <v>27</v>
      </c>
      <c r="G16" s="56"/>
      <c r="H16" s="58"/>
      <c r="I16" s="11">
        <v>36831.599999999999</v>
      </c>
      <c r="J16" s="11">
        <f>I16</f>
        <v>36831.599999999999</v>
      </c>
      <c r="K16" s="11">
        <f>J16-I16</f>
        <v>0</v>
      </c>
      <c r="L16" s="10" t="s">
        <v>14</v>
      </c>
      <c r="M16" s="11">
        <v>22701.309678038866</v>
      </c>
      <c r="N16" s="12">
        <v>0</v>
      </c>
      <c r="O16" s="11">
        <v>14130.289685056445</v>
      </c>
      <c r="P16" s="13">
        <v>0</v>
      </c>
      <c r="Q16" s="13">
        <v>0</v>
      </c>
      <c r="R16" s="14"/>
      <c r="S16" s="10" t="s">
        <v>79</v>
      </c>
      <c r="T16" s="27" t="s">
        <v>28</v>
      </c>
      <c r="U16" s="27" t="s">
        <v>29</v>
      </c>
      <c r="V16" s="12" t="s">
        <v>20</v>
      </c>
      <c r="W16" s="12" t="s">
        <v>20</v>
      </c>
      <c r="X16" s="42" t="s">
        <v>77</v>
      </c>
      <c r="Y16" s="43"/>
      <c r="Z16" s="10" t="s">
        <v>78</v>
      </c>
    </row>
    <row r="17" spans="1:26" ht="56.25" customHeight="1" x14ac:dyDescent="0.25">
      <c r="A17" s="9">
        <v>3</v>
      </c>
      <c r="B17" s="53"/>
      <c r="C17" s="10" t="s">
        <v>112</v>
      </c>
      <c r="D17" s="15" t="s">
        <v>80</v>
      </c>
      <c r="E17" s="27" t="s">
        <v>30</v>
      </c>
      <c r="F17" s="27" t="s">
        <v>30</v>
      </c>
      <c r="G17" s="56"/>
      <c r="H17" s="58"/>
      <c r="I17" s="11">
        <v>1519.53</v>
      </c>
      <c r="J17" s="11">
        <v>1519.53</v>
      </c>
      <c r="K17" s="11">
        <f t="shared" ref="K17:K18" si="0">J17-I17</f>
        <v>0</v>
      </c>
      <c r="L17" s="10" t="s">
        <v>14</v>
      </c>
      <c r="M17" s="11">
        <v>936.56862843510464</v>
      </c>
      <c r="N17" s="12">
        <v>0</v>
      </c>
      <c r="O17" s="11">
        <v>582.96134528866025</v>
      </c>
      <c r="P17" s="13"/>
      <c r="Q17" s="13"/>
      <c r="R17" s="14"/>
      <c r="S17" s="10" t="s">
        <v>81</v>
      </c>
      <c r="T17" s="27" t="s">
        <v>31</v>
      </c>
      <c r="U17" s="27" t="s">
        <v>32</v>
      </c>
      <c r="V17" s="12" t="s">
        <v>20</v>
      </c>
      <c r="W17" s="12" t="s">
        <v>20</v>
      </c>
      <c r="X17" s="42" t="s">
        <v>77</v>
      </c>
      <c r="Y17" s="43"/>
      <c r="Z17" s="10" t="s">
        <v>78</v>
      </c>
    </row>
    <row r="18" spans="1:26" ht="57" customHeight="1" x14ac:dyDescent="0.25">
      <c r="A18" s="9">
        <v>4</v>
      </c>
      <c r="B18" s="53"/>
      <c r="C18" s="10" t="s">
        <v>105</v>
      </c>
      <c r="D18" s="15" t="s">
        <v>80</v>
      </c>
      <c r="E18" s="6">
        <v>1</v>
      </c>
      <c r="F18" s="6">
        <v>1</v>
      </c>
      <c r="G18" s="56"/>
      <c r="H18" s="58"/>
      <c r="I18" s="11">
        <v>5480.15</v>
      </c>
      <c r="J18" s="11">
        <v>5480.15</v>
      </c>
      <c r="K18" s="11">
        <f t="shared" si="0"/>
        <v>0</v>
      </c>
      <c r="L18" s="10" t="s">
        <v>14</v>
      </c>
      <c r="M18" s="11">
        <v>3377.7132199552743</v>
      </c>
      <c r="N18" s="12">
        <v>0</v>
      </c>
      <c r="O18" s="11">
        <v>2102.4366852800877</v>
      </c>
      <c r="P18" s="13"/>
      <c r="Q18" s="13"/>
      <c r="R18" s="14"/>
      <c r="S18" s="10" t="s">
        <v>106</v>
      </c>
      <c r="T18" s="6" t="s">
        <v>20</v>
      </c>
      <c r="U18" s="6">
        <v>2.4</v>
      </c>
      <c r="V18" s="12" t="s">
        <v>20</v>
      </c>
      <c r="W18" s="12" t="s">
        <v>20</v>
      </c>
      <c r="X18" s="42" t="s">
        <v>77</v>
      </c>
      <c r="Y18" s="43"/>
      <c r="Z18" s="10" t="s">
        <v>82</v>
      </c>
    </row>
    <row r="19" spans="1:26" ht="78.75" customHeight="1" x14ac:dyDescent="0.25">
      <c r="A19" s="9">
        <v>5</v>
      </c>
      <c r="B19" s="53"/>
      <c r="C19" s="10" t="s">
        <v>108</v>
      </c>
      <c r="D19" s="30" t="s">
        <v>83</v>
      </c>
      <c r="E19" s="27" t="s">
        <v>33</v>
      </c>
      <c r="F19" s="27" t="s">
        <v>33</v>
      </c>
      <c r="G19" s="56"/>
      <c r="H19" s="58"/>
      <c r="I19" s="11">
        <v>21035.93</v>
      </c>
      <c r="J19" s="11">
        <f>I19</f>
        <v>21035.93</v>
      </c>
      <c r="K19" s="11">
        <f>J19-I19</f>
        <v>0</v>
      </c>
      <c r="L19" s="10" t="s">
        <v>14</v>
      </c>
      <c r="M19" s="11">
        <v>12965.582849931801</v>
      </c>
      <c r="N19" s="12">
        <v>0</v>
      </c>
      <c r="O19" s="11">
        <v>8070.3467863076658</v>
      </c>
      <c r="P19" s="13">
        <v>0</v>
      </c>
      <c r="Q19" s="13">
        <v>0</v>
      </c>
      <c r="R19" s="14"/>
      <c r="S19" s="10" t="s">
        <v>107</v>
      </c>
      <c r="T19" s="27" t="s">
        <v>34</v>
      </c>
      <c r="U19" s="27" t="s">
        <v>35</v>
      </c>
      <c r="V19" s="12" t="s">
        <v>20</v>
      </c>
      <c r="W19" s="12" t="s">
        <v>20</v>
      </c>
      <c r="X19" s="42" t="s">
        <v>77</v>
      </c>
      <c r="Y19" s="43"/>
      <c r="Z19" s="10" t="s">
        <v>84</v>
      </c>
    </row>
    <row r="20" spans="1:26" ht="59.25" customHeight="1" x14ac:dyDescent="0.25">
      <c r="A20" s="9">
        <v>6</v>
      </c>
      <c r="B20" s="53"/>
      <c r="C20" s="10" t="s">
        <v>109</v>
      </c>
      <c r="D20" s="15" t="s">
        <v>85</v>
      </c>
      <c r="E20" s="30" t="s">
        <v>40</v>
      </c>
      <c r="F20" s="30" t="s">
        <v>41</v>
      </c>
      <c r="G20" s="56"/>
      <c r="H20" s="58"/>
      <c r="I20" s="11">
        <v>496900.23</v>
      </c>
      <c r="J20" s="11">
        <v>496813.45</v>
      </c>
      <c r="K20" s="11">
        <f t="shared" ref="K20:K23" si="1">J20-I20</f>
        <v>-86.779999999969732</v>
      </c>
      <c r="L20" s="10" t="s">
        <v>86</v>
      </c>
      <c r="M20" s="11">
        <v>306213.03393458005</v>
      </c>
      <c r="N20" s="12">
        <v>0</v>
      </c>
      <c r="O20" s="11">
        <v>190600.407474351</v>
      </c>
      <c r="P20" s="13">
        <v>0</v>
      </c>
      <c r="Q20" s="13">
        <v>0</v>
      </c>
      <c r="R20" s="14"/>
      <c r="S20" s="10" t="s">
        <v>87</v>
      </c>
      <c r="T20" s="30" t="s">
        <v>42</v>
      </c>
      <c r="U20" s="28" t="s">
        <v>43</v>
      </c>
      <c r="V20" s="12" t="s">
        <v>20</v>
      </c>
      <c r="W20" s="12" t="s">
        <v>20</v>
      </c>
      <c r="X20" s="42" t="s">
        <v>77</v>
      </c>
      <c r="Y20" s="43"/>
      <c r="Z20" s="16" t="s">
        <v>88</v>
      </c>
    </row>
    <row r="21" spans="1:26" ht="45" customHeight="1" x14ac:dyDescent="0.25">
      <c r="A21" s="9">
        <v>7</v>
      </c>
      <c r="B21" s="53"/>
      <c r="C21" s="33" t="s">
        <v>111</v>
      </c>
      <c r="D21" s="15" t="s">
        <v>85</v>
      </c>
      <c r="E21" s="27" t="s">
        <v>36</v>
      </c>
      <c r="F21" s="27" t="s">
        <v>36</v>
      </c>
      <c r="G21" s="56"/>
      <c r="H21" s="58"/>
      <c r="I21" s="11">
        <v>6435.59</v>
      </c>
      <c r="J21" s="11">
        <v>7411.58</v>
      </c>
      <c r="K21" s="11">
        <f t="shared" si="1"/>
        <v>975.98999999999978</v>
      </c>
      <c r="L21" s="10" t="s">
        <v>89</v>
      </c>
      <c r="M21" s="11">
        <v>4568.1581246418646</v>
      </c>
      <c r="N21" s="12">
        <v>0</v>
      </c>
      <c r="O21" s="11">
        <v>2843.4217471945462</v>
      </c>
      <c r="P21" s="13">
        <v>0</v>
      </c>
      <c r="Q21" s="13">
        <v>0</v>
      </c>
      <c r="R21" s="14"/>
      <c r="S21" s="10" t="s">
        <v>90</v>
      </c>
      <c r="T21" s="27" t="s">
        <v>37</v>
      </c>
      <c r="U21" s="27" t="s">
        <v>38</v>
      </c>
      <c r="V21" s="15" t="s">
        <v>20</v>
      </c>
      <c r="W21" s="15" t="s">
        <v>20</v>
      </c>
      <c r="X21" s="42" t="s">
        <v>77</v>
      </c>
      <c r="Y21" s="43"/>
      <c r="Z21" s="29" t="s">
        <v>91</v>
      </c>
    </row>
    <row r="22" spans="1:26" ht="70.5" customHeight="1" x14ac:dyDescent="0.25">
      <c r="A22" s="9">
        <v>8</v>
      </c>
      <c r="B22" s="54"/>
      <c r="C22" s="34" t="s">
        <v>110</v>
      </c>
      <c r="D22" s="15" t="s">
        <v>92</v>
      </c>
      <c r="E22" s="27" t="s">
        <v>39</v>
      </c>
      <c r="F22" s="27" t="s">
        <v>39</v>
      </c>
      <c r="G22" s="57"/>
      <c r="H22" s="58"/>
      <c r="I22" s="11">
        <v>3680.11</v>
      </c>
      <c r="J22" s="11">
        <v>3686.47</v>
      </c>
      <c r="K22" s="11">
        <f t="shared" si="1"/>
        <v>6.3599999999996726</v>
      </c>
      <c r="L22" s="10" t="s">
        <v>14</v>
      </c>
      <c r="M22" s="11">
        <v>2272.1711000553855</v>
      </c>
      <c r="N22" s="12">
        <v>0</v>
      </c>
      <c r="O22" s="11">
        <v>1414.2988361969078</v>
      </c>
      <c r="P22" s="13">
        <v>0</v>
      </c>
      <c r="Q22" s="13">
        <v>0</v>
      </c>
      <c r="R22" s="14"/>
      <c r="S22" s="10" t="s">
        <v>93</v>
      </c>
      <c r="T22" s="30" t="s">
        <v>20</v>
      </c>
      <c r="U22" s="30" t="s">
        <v>20</v>
      </c>
      <c r="V22" s="12" t="s">
        <v>20</v>
      </c>
      <c r="W22" s="12" t="s">
        <v>20</v>
      </c>
      <c r="X22" s="42" t="s">
        <v>77</v>
      </c>
      <c r="Y22" s="43"/>
      <c r="Z22" s="16" t="s">
        <v>94</v>
      </c>
    </row>
    <row r="23" spans="1:26" s="4" customFormat="1" ht="12" customHeight="1" x14ac:dyDescent="0.25">
      <c r="A23" s="44" t="s">
        <v>95</v>
      </c>
      <c r="B23" s="45"/>
      <c r="C23" s="46"/>
      <c r="D23" s="17" t="s">
        <v>3</v>
      </c>
      <c r="E23" s="17" t="s">
        <v>3</v>
      </c>
      <c r="F23" s="17" t="s">
        <v>3</v>
      </c>
      <c r="G23" s="17" t="s">
        <v>3</v>
      </c>
      <c r="H23" s="18">
        <v>-706086.7</v>
      </c>
      <c r="I23" s="19">
        <f>SUM(I15:I22)</f>
        <v>577395.03999999992</v>
      </c>
      <c r="J23" s="19">
        <f>SUM(J15:J22)</f>
        <v>578290.61</v>
      </c>
      <c r="K23" s="19">
        <f t="shared" si="1"/>
        <v>895.57000000006519</v>
      </c>
      <c r="L23" s="17" t="s">
        <v>3</v>
      </c>
      <c r="M23" s="19">
        <f>SUM(M15:M22)</f>
        <v>356431.82</v>
      </c>
      <c r="N23" s="19">
        <f>SUM(N15:N22)</f>
        <v>0</v>
      </c>
      <c r="O23" s="19">
        <f>SUM(O15:O22)</f>
        <v>221858.78</v>
      </c>
      <c r="P23" s="17" t="s">
        <v>4</v>
      </c>
      <c r="Q23" s="17" t="s">
        <v>4</v>
      </c>
      <c r="R23" s="20"/>
      <c r="S23" s="21"/>
      <c r="T23" s="21"/>
      <c r="U23" s="21"/>
      <c r="V23" s="13"/>
      <c r="W23" s="13"/>
      <c r="X23" s="47"/>
      <c r="Y23" s="48"/>
      <c r="Z23" s="16"/>
    </row>
    <row r="24" spans="1:26" ht="9" customHeight="1" x14ac:dyDescent="0.25">
      <c r="A24" s="49" t="s">
        <v>96</v>
      </c>
      <c r="B24" s="50"/>
      <c r="C24" s="50"/>
      <c r="D24" s="50"/>
      <c r="E24" s="51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40"/>
      <c r="Y24" s="41"/>
      <c r="Z24" s="6"/>
    </row>
    <row r="25" spans="1:26" ht="24" customHeight="1" x14ac:dyDescent="0.25">
      <c r="A25" s="15" t="s">
        <v>2</v>
      </c>
      <c r="B25" s="42" t="s">
        <v>97</v>
      </c>
      <c r="C25" s="43"/>
      <c r="D25" s="15" t="s">
        <v>15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4">
        <v>769.63699999999994</v>
      </c>
      <c r="S25" s="14">
        <v>719.78800000000001</v>
      </c>
      <c r="T25" s="13"/>
      <c r="U25" s="13"/>
      <c r="V25" s="13"/>
      <c r="W25" s="13"/>
      <c r="X25" s="40"/>
      <c r="Y25" s="41"/>
      <c r="Z25" s="37" t="s">
        <v>98</v>
      </c>
    </row>
    <row r="26" spans="1:26" ht="23.25" customHeight="1" x14ac:dyDescent="0.25">
      <c r="A26" s="15" t="s">
        <v>6</v>
      </c>
      <c r="B26" s="39" t="s">
        <v>99</v>
      </c>
      <c r="C26" s="39"/>
      <c r="D26" s="15" t="s">
        <v>15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8">
        <v>571.14300000000003</v>
      </c>
      <c r="S26" s="8">
        <f>37.099+516.24+46.33</f>
        <v>599.6690000000001</v>
      </c>
      <c r="T26" s="22"/>
      <c r="U26" s="22"/>
      <c r="V26" s="22"/>
      <c r="W26" s="22"/>
      <c r="X26" s="40"/>
      <c r="Y26" s="41"/>
      <c r="Z26" s="38"/>
    </row>
    <row r="27" spans="1:26" ht="27.75" hidden="1" customHeight="1" x14ac:dyDescent="0.25">
      <c r="A27" s="15" t="s">
        <v>7</v>
      </c>
      <c r="B27" s="42" t="s">
        <v>19</v>
      </c>
      <c r="C27" s="43"/>
      <c r="D27" s="7" t="s">
        <v>5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7" t="s">
        <v>4</v>
      </c>
      <c r="S27" s="8">
        <v>46.33</v>
      </c>
      <c r="T27" s="22"/>
      <c r="U27" s="22"/>
      <c r="V27" s="22"/>
      <c r="W27" s="22"/>
      <c r="X27" s="40"/>
      <c r="Y27" s="41"/>
      <c r="Z27" s="32"/>
    </row>
    <row r="28" spans="1:26" ht="44.25" customHeight="1" x14ac:dyDescent="0.25">
      <c r="A28" s="6" t="s">
        <v>7</v>
      </c>
      <c r="B28" s="39" t="s">
        <v>100</v>
      </c>
      <c r="C28" s="39"/>
      <c r="D28" s="15" t="s">
        <v>8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4">
        <v>173.53</v>
      </c>
      <c r="S28" s="23">
        <v>173.04400000000001</v>
      </c>
      <c r="T28" s="13"/>
      <c r="U28" s="13"/>
      <c r="V28" s="13"/>
      <c r="W28" s="13"/>
      <c r="X28" s="40"/>
      <c r="Y28" s="41"/>
      <c r="Z28" s="16" t="s">
        <v>101</v>
      </c>
    </row>
    <row r="30" spans="1:26" x14ac:dyDescent="0.25">
      <c r="D30" s="1"/>
    </row>
    <row r="31" spans="1:26" x14ac:dyDescent="0.25">
      <c r="D31" s="1"/>
    </row>
    <row r="32" spans="1:26" x14ac:dyDescent="0.25">
      <c r="D32" s="1"/>
    </row>
    <row r="33" spans="4:4" x14ac:dyDescent="0.25">
      <c r="D33" s="1"/>
    </row>
    <row r="34" spans="4:4" x14ac:dyDescent="0.25">
      <c r="D34" s="1"/>
    </row>
  </sheetData>
  <sheetProtection password="CF44" sheet="1" formatCells="0" formatColumns="0" formatRows="0" insertColumns="0" insertRows="0" insertHyperlinks="0" deleteColumns="0" deleteRows="0" sort="0" autoFilter="0" pivotTables="0"/>
  <mergeCells count="58">
    <mergeCell ref="M10:Q10"/>
    <mergeCell ref="R10:Y10"/>
    <mergeCell ref="Z10:Z12"/>
    <mergeCell ref="A1:Z1"/>
    <mergeCell ref="A2:Z2"/>
    <mergeCell ref="A3:Z3"/>
    <mergeCell ref="A4:Z4"/>
    <mergeCell ref="A5:Z5"/>
    <mergeCell ref="A6:Z6"/>
    <mergeCell ref="A7:L7"/>
    <mergeCell ref="F9:K9"/>
    <mergeCell ref="A10:A12"/>
    <mergeCell ref="B10:G10"/>
    <mergeCell ref="H10:H12"/>
    <mergeCell ref="I10:L10"/>
    <mergeCell ref="A14:E14"/>
    <mergeCell ref="X14:Y14"/>
    <mergeCell ref="J11:J12"/>
    <mergeCell ref="K11:K12"/>
    <mergeCell ref="L11:L12"/>
    <mergeCell ref="M11:O11"/>
    <mergeCell ref="P11:P12"/>
    <mergeCell ref="Q11:Q12"/>
    <mergeCell ref="B11:B12"/>
    <mergeCell ref="C11:C12"/>
    <mergeCell ref="D11:D12"/>
    <mergeCell ref="E11:F11"/>
    <mergeCell ref="G11:G12"/>
    <mergeCell ref="I11:I12"/>
    <mergeCell ref="X19:Y19"/>
    <mergeCell ref="X20:Y20"/>
    <mergeCell ref="X21:Y21"/>
    <mergeCell ref="R11:S11"/>
    <mergeCell ref="T11:U11"/>
    <mergeCell ref="V11:W11"/>
    <mergeCell ref="X11:Y11"/>
    <mergeCell ref="X13:Y13"/>
    <mergeCell ref="B28:C28"/>
    <mergeCell ref="X28:Y28"/>
    <mergeCell ref="X22:Y22"/>
    <mergeCell ref="A23:C23"/>
    <mergeCell ref="X23:Y23"/>
    <mergeCell ref="A24:E24"/>
    <mergeCell ref="X24:Y24"/>
    <mergeCell ref="B25:C25"/>
    <mergeCell ref="X25:Y25"/>
    <mergeCell ref="B15:B22"/>
    <mergeCell ref="G15:G22"/>
    <mergeCell ref="H15:H22"/>
    <mergeCell ref="X15:Y15"/>
    <mergeCell ref="X16:Y16"/>
    <mergeCell ref="X17:Y17"/>
    <mergeCell ref="X18:Y18"/>
    <mergeCell ref="Z25:Z26"/>
    <mergeCell ref="B26:C26"/>
    <mergeCell ref="X26:Y26"/>
    <mergeCell ref="B27:C27"/>
    <mergeCell ref="X27:Y27"/>
  </mergeCells>
  <hyperlinks>
    <hyperlink ref="A2" location="sub100" display="sub100"/>
  </hyperlinks>
  <pageMargins left="0.59055118110236227" right="0.39370078740157483" top="0" bottom="0" header="0.31496062992125984" footer="0.31496062992125984"/>
  <pageSetup paperSize="9" scale="70" fitToHeight="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СМИ на каз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2018-03-30T09:21:49Z</dcterms:modified>
</cp:coreProperties>
</file>